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moto/Desktop/"/>
    </mc:Choice>
  </mc:AlternateContent>
  <bookViews>
    <workbookView xWindow="-140" yWindow="460" windowWidth="27920" windowHeight="1956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6" i="1" l="1"/>
  <c r="N5" i="1"/>
  <c r="N4" i="1"/>
  <c r="H5" i="1"/>
  <c r="E8" i="1"/>
  <c r="E3" i="1"/>
  <c r="F12" i="1"/>
  <c r="H10" i="1"/>
  <c r="G5" i="1"/>
  <c r="G10" i="1"/>
</calcChain>
</file>

<file path=xl/sharedStrings.xml><?xml version="1.0" encoding="utf-8"?>
<sst xmlns="http://schemas.openxmlformats.org/spreadsheetml/2006/main" count="44" uniqueCount="36">
  <si>
    <t>海底地形画像</t>
    <rPh sb="0" eb="4">
      <t>カイテイチケイ</t>
    </rPh>
    <rPh sb="4" eb="6">
      <t>ガゾウ</t>
    </rPh>
    <phoneticPr fontId="2"/>
  </si>
  <si>
    <t>住吉港</t>
    <rPh sb="0" eb="3">
      <t>sumiyoshiコウ</t>
    </rPh>
    <phoneticPr fontId="2"/>
  </si>
  <si>
    <t>大津勘幅道</t>
    <rPh sb="0" eb="3">
      <t>オオツカン</t>
    </rPh>
    <rPh sb="3" eb="4">
      <t>ハバ</t>
    </rPh>
    <rPh sb="4" eb="5">
      <t>ミチ</t>
    </rPh>
    <phoneticPr fontId="2"/>
  </si>
  <si>
    <t>緯線と-200m</t>
    <rPh sb="0" eb="2">
      <t>イセn</t>
    </rPh>
    <phoneticPr fontId="2"/>
  </si>
  <si>
    <t>画像x軸</t>
    <rPh sb="0" eb="2">
      <t>ガゾウ</t>
    </rPh>
    <rPh sb="3" eb="4">
      <t>ジク</t>
    </rPh>
    <phoneticPr fontId="2"/>
  </si>
  <si>
    <t>画像y軸マイナス</t>
    <rPh sb="0" eb="2">
      <t>ガゾウ</t>
    </rPh>
    <rPh sb="3" eb="4">
      <t>ジク</t>
    </rPh>
    <phoneticPr fontId="2"/>
  </si>
  <si>
    <t>easting</t>
    <phoneticPr fontId="2"/>
  </si>
  <si>
    <t>northing</t>
    <phoneticPr fontId="2"/>
  </si>
  <si>
    <t>陸域２点の距離</t>
    <rPh sb="0" eb="2">
      <t>リクイキ</t>
    </rPh>
    <rPh sb="5" eb="7">
      <t>キョリ</t>
    </rPh>
    <phoneticPr fontId="2"/>
  </si>
  <si>
    <t>記号</t>
    <rPh sb="0" eb="2">
      <t>キゴウ</t>
    </rPh>
    <phoneticPr fontId="2"/>
  </si>
  <si>
    <t>a</t>
    <phoneticPr fontId="2"/>
  </si>
  <si>
    <t>b</t>
    <phoneticPr fontId="2"/>
  </si>
  <si>
    <t>c</t>
    <phoneticPr fontId="2"/>
  </si>
  <si>
    <t>A</t>
    <phoneticPr fontId="2"/>
  </si>
  <si>
    <t>B</t>
    <phoneticPr fontId="2"/>
  </si>
  <si>
    <t>C</t>
    <phoneticPr fontId="2"/>
  </si>
  <si>
    <t>M</t>
    <phoneticPr fontId="2"/>
  </si>
  <si>
    <t>N</t>
    <phoneticPr fontId="2"/>
  </si>
  <si>
    <t>相似三角形辺比</t>
    <rPh sb="0" eb="5">
      <t>ソウジサンカッケイ</t>
    </rPh>
    <rPh sb="5" eb="6">
      <t>ヘn</t>
    </rPh>
    <rPh sb="6" eb="7">
      <t>ヒ</t>
    </rPh>
    <phoneticPr fontId="2"/>
  </si>
  <si>
    <t>陸域２点から海域1点との距離</t>
    <rPh sb="0" eb="2">
      <t>リクイキ</t>
    </rPh>
    <rPh sb="6" eb="8">
      <t>カイイキ</t>
    </rPh>
    <rPh sb="9" eb="10">
      <t>テn</t>
    </rPh>
    <rPh sb="12" eb="14">
      <t>キョリ</t>
    </rPh>
    <phoneticPr fontId="2"/>
  </si>
  <si>
    <t>画像内距離D(a-b)</t>
    <rPh sb="0" eb="2">
      <t>ガゾウ</t>
    </rPh>
    <rPh sb="2" eb="3">
      <t>ナイ</t>
    </rPh>
    <rPh sb="3" eb="5">
      <t>キョリ</t>
    </rPh>
    <phoneticPr fontId="2"/>
  </si>
  <si>
    <t>実距離D(A-B)</t>
    <rPh sb="0" eb="3">
      <t>ジツキョリ</t>
    </rPh>
    <phoneticPr fontId="2"/>
  </si>
  <si>
    <t>画像内距離D(a-c)</t>
    <rPh sb="0" eb="2">
      <t>ガゾウ</t>
    </rPh>
    <rPh sb="2" eb="3">
      <t>ナイ</t>
    </rPh>
    <rPh sb="3" eb="5">
      <t>キョリ</t>
    </rPh>
    <phoneticPr fontId="2"/>
  </si>
  <si>
    <t>画像内距離D(b-c)</t>
    <rPh sb="0" eb="2">
      <t>ガゾウ</t>
    </rPh>
    <rPh sb="2" eb="3">
      <t>ナイ</t>
    </rPh>
    <rPh sb="3" eb="5">
      <t>キョリ</t>
    </rPh>
    <phoneticPr fontId="2"/>
  </si>
  <si>
    <t>CS-I</t>
    <phoneticPr fontId="2"/>
  </si>
  <si>
    <t>CS-I上の距離D(A-C)</t>
    <rPh sb="4" eb="5">
      <t>ウエ</t>
    </rPh>
    <rPh sb="6" eb="8">
      <t>キョリ</t>
    </rPh>
    <phoneticPr fontId="2"/>
  </si>
  <si>
    <t>CS-I上の距離D(B-C)</t>
    <rPh sb="6" eb="8">
      <t>キョリ</t>
    </rPh>
    <phoneticPr fontId="2"/>
  </si>
  <si>
    <t>交点計算結果</t>
    <rPh sb="0" eb="2">
      <t>コウテn</t>
    </rPh>
    <rPh sb="2" eb="4">
      <t>ケイサn</t>
    </rPh>
    <rPh sb="4" eb="6">
      <t>ケッカ</t>
    </rPh>
    <phoneticPr fontId="2"/>
  </si>
  <si>
    <t>image名</t>
  </si>
  <si>
    <t>Northing X</t>
  </si>
  <si>
    <t>&amp;</t>
  </si>
  <si>
    <t>Easting Y</t>
  </si>
  <si>
    <t>PlugXshape座標</t>
  </si>
  <si>
    <t>飛鳥寺域grass</t>
  </si>
  <si>
    <t>住吉港</t>
    <rPh sb="0" eb="3">
      <t>スミヨシコウ</t>
    </rPh>
    <phoneticPr fontId="2"/>
  </si>
  <si>
    <t>海洋上</t>
    <rPh sb="0" eb="3">
      <t>カイヨウジョウ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</si>
</sst>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8" x14ac:knownFonts="1">
    <font>
      <sz val="12"/>
      <color theme="1"/>
      <name val="Yu Gothic"/>
      <family val="2"/>
      <charset val="128"/>
      <scheme val="minor"/>
    </font>
    <font>
      <sz val="12"/>
      <color rgb="FFFF0000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u/>
      <sz val="12"/>
      <color theme="10"/>
      <name val="Yu Gothic"/>
      <family val="2"/>
      <charset val="128"/>
      <scheme val="minor"/>
    </font>
    <font>
      <u/>
      <sz val="12"/>
      <color theme="11"/>
      <name val="Yu Gothic"/>
      <family val="2"/>
      <charset val="128"/>
      <scheme val="minor"/>
    </font>
    <font>
      <b/>
      <sz val="14"/>
      <color rgb="FFFF0000"/>
      <name val="Calibri"/>
    </font>
    <font>
      <sz val="11"/>
      <color rgb="FF00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3" fontId="0" fillId="0" borderId="0" xfId="0" applyNumberFormat="1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3" xfId="0" applyFont="1" applyBorder="1"/>
    <xf numFmtId="0" fontId="0" fillId="0" borderId="4" xfId="0" applyBorder="1"/>
    <xf numFmtId="0" fontId="5" fillId="0" borderId="5" xfId="0" applyFont="1" applyBorder="1"/>
    <xf numFmtId="0" fontId="5" fillId="0" borderId="6" xfId="0" applyFont="1" applyBorder="1"/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</cellXfs>
  <cellStyles count="9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101600</xdr:colOff>
      <xdr:row>12</xdr:row>
      <xdr:rowOff>63501</xdr:rowOff>
    </xdr:from>
    <xdr:ext cx="9245600" cy="8168005"/>
    <xdr:sp macro="" textlink="">
      <xdr:nvSpPr>
        <xdr:cNvPr id="2" name="テキスト ボックス 1"/>
        <xdr:cNvSpPr txBox="1"/>
      </xdr:nvSpPr>
      <xdr:spPr>
        <a:xfrm>
          <a:off x="101600" y="3136901"/>
          <a:ext cx="9245600" cy="81680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この計算の目的は，</a:t>
          </a:r>
          <a:r>
            <a:rPr kumimoji="1" lang="en-US" altLang="ja-JP" sz="1400"/>
            <a:t>PlugX-shape</a:t>
          </a:r>
          <a:r>
            <a:rPr kumimoji="1" lang="ja-JP" altLang="en-US" sz="1400"/>
            <a:t>で海底地形図の等深線をベクトル出力することにある。海底地形図は，ランベルト正角円錐修法（標準緯線</a:t>
          </a:r>
          <a:r>
            <a:rPr kumimoji="1" lang="en-US" altLang="ja-JP" sz="1400"/>
            <a:t>26d42m,27d28m</a:t>
          </a:r>
          <a:r>
            <a:rPr kumimoji="1" lang="ja-JP" altLang="en-US" sz="1400"/>
            <a:t>）で単位は度数である。これを載せるのは平面直角座標系</a:t>
          </a:r>
          <a:r>
            <a:rPr kumimoji="1" lang="en-US" altLang="ja-JP" sz="1400"/>
            <a:t>CSI</a:t>
          </a:r>
          <a:r>
            <a:rPr kumimoji="1" lang="ja-JP" altLang="en-US" sz="1400"/>
            <a:t>であり，単位は</a:t>
          </a:r>
          <a:r>
            <a:rPr kumimoji="1" lang="en-US" altLang="ja-JP" sz="1400"/>
            <a:t>m</a:t>
          </a:r>
          <a:r>
            <a:rPr kumimoji="1" lang="ja-JP" altLang="en-US" sz="1400"/>
            <a:t>。本来なら投影法の変換を実施しなければならないが，海底地形図の標準緯線が沖永良部島にあり，</a:t>
          </a:r>
          <a:r>
            <a:rPr kumimoji="1" lang="en-US" altLang="ja-JP" sz="1400"/>
            <a:t>ROI</a:t>
          </a:r>
          <a:r>
            <a:rPr kumimoji="1" lang="ja-JP" altLang="en-US" sz="1400"/>
            <a:t>が数キロメートル以内なので，投影歪みはないと考えて良い。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そこで，３点からなる三角形は両者で相似と考えて良いだろう。</a:t>
          </a:r>
          <a:endParaRPr kumimoji="1" lang="en-US" altLang="ja-JP" sz="1400"/>
        </a:p>
        <a:p>
          <a:r>
            <a:rPr kumimoji="1" lang="ja-JP" altLang="en-US" sz="1400"/>
            <a:t>図学的に海洋中の</a:t>
          </a:r>
          <a:r>
            <a:rPr kumimoji="1" lang="en-US" altLang="ja-JP" sz="1400"/>
            <a:t>R</a:t>
          </a:r>
          <a:r>
            <a:rPr kumimoji="1" lang="ja-JP" altLang="en-US" sz="1400"/>
            <a:t>を直接求めることができないので，海底地形図の陸域の２点と</a:t>
          </a:r>
          <a:r>
            <a:rPr kumimoji="1" lang="en-US" altLang="ja-JP" sz="1400"/>
            <a:t>CS-I</a:t>
          </a:r>
          <a:r>
            <a:rPr kumimoji="1" lang="ja-JP" altLang="en-US" sz="1400"/>
            <a:t>の対応２点の距離比を求めて，海底地形図の陸域２点から他の海洋中の</a:t>
          </a:r>
          <a:r>
            <a:rPr kumimoji="1" lang="en-US" altLang="ja-JP" sz="1400"/>
            <a:t>1</a:t>
          </a:r>
          <a:r>
            <a:rPr kumimoji="1" lang="ja-JP" altLang="en-US" sz="1400"/>
            <a:t>点までのそれぞれの距離</a:t>
          </a:r>
          <a:r>
            <a:rPr kumimoji="1" lang="en-US" altLang="ja-JP" sz="1400"/>
            <a:t>D(a-b)</a:t>
          </a:r>
          <a:r>
            <a:rPr kumimoji="1" lang="ja-JP" altLang="en-US" sz="1400"/>
            <a:t>と，</a:t>
          </a:r>
          <a:r>
            <a:rPr kumimoji="1" lang="en-US" altLang="ja-JP" sz="1400"/>
            <a:t>CS-I</a:t>
          </a:r>
          <a:r>
            <a:rPr kumimoji="1" lang="ja-JP" altLang="en-US" sz="1400"/>
            <a:t>の対応距離</a:t>
          </a:r>
          <a:r>
            <a:rPr kumimoji="1" lang="en-US" altLang="ja-JP" sz="1400"/>
            <a:t>D(A-B)</a:t>
          </a:r>
          <a:r>
            <a:rPr kumimoji="1" lang="ja-JP" altLang="en-US" sz="1400"/>
            <a:t>を求めて，その比を取ることで，相似三角形の各辺の比を求めることができる。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一般式として，２点（</a:t>
          </a:r>
          <a:r>
            <a:rPr kumimoji="1" lang="en-US" altLang="ja-JP" sz="1400"/>
            <a:t>(x1, y1),</a:t>
          </a:r>
          <a:r>
            <a:rPr kumimoji="1" lang="en-US" altLang="ja-JP" sz="1400" baseline="0"/>
            <a:t> (x2, y2)</a:t>
          </a:r>
          <a:r>
            <a:rPr kumimoji="1" lang="ja-JP" altLang="en-US" sz="1400"/>
            <a:t>）間の距離：√</a:t>
          </a:r>
          <a:r>
            <a:rPr kumimoji="1" lang="en-US" altLang="ja-JP" sz="1400"/>
            <a:t>[(x1-x2)^2+(y1-y2)^2]</a:t>
          </a:r>
        </a:p>
        <a:p>
          <a:endParaRPr kumimoji="1" lang="en-US" altLang="ja-JP" sz="1400"/>
        </a:p>
        <a:p>
          <a:r>
            <a:rPr kumimoji="1" lang="ja-JP" altLang="en-US" sz="1400"/>
            <a:t>画像は右横に</a:t>
          </a:r>
          <a:r>
            <a:rPr kumimoji="1" lang="en-US" altLang="ja-JP" sz="1400"/>
            <a:t>x</a:t>
          </a:r>
          <a:r>
            <a:rPr kumimoji="1" lang="ja-JP" altLang="en-US" sz="1400"/>
            <a:t>軸，下方に</a:t>
          </a:r>
          <a:r>
            <a:rPr kumimoji="1" lang="en-US" altLang="ja-JP" sz="1400"/>
            <a:t>y</a:t>
          </a:r>
          <a:r>
            <a:rPr kumimoji="1" lang="ja-JP" altLang="en-US" sz="1400"/>
            <a:t>軸。</a:t>
          </a:r>
          <a:endParaRPr kumimoji="1" lang="en-US" altLang="ja-JP" sz="1400"/>
        </a:p>
        <a:p>
          <a:r>
            <a:rPr kumimoji="1" lang="ja-JP" altLang="en-US" sz="1400"/>
            <a:t>平面直角座標系は，右横</a:t>
          </a:r>
          <a:r>
            <a:rPr kumimoji="1" lang="en-US" altLang="ja-JP" sz="1400"/>
            <a:t>easting</a:t>
          </a:r>
          <a:r>
            <a:rPr kumimoji="1" lang="ja-JP" altLang="en-US" sz="1400"/>
            <a:t>が</a:t>
          </a:r>
          <a:r>
            <a:rPr kumimoji="1" lang="en-US" altLang="ja-JP" sz="1400"/>
            <a:t>x</a:t>
          </a:r>
          <a:r>
            <a:rPr kumimoji="1" lang="ja-JP" altLang="en-US" sz="1400"/>
            <a:t>軸で，上方縦</a:t>
          </a:r>
          <a:r>
            <a:rPr kumimoji="1" lang="en-US" altLang="ja-JP" sz="1400"/>
            <a:t>northing</a:t>
          </a:r>
          <a:r>
            <a:rPr kumimoji="1" lang="ja-JP" altLang="en-US" sz="1400"/>
            <a:t>が</a:t>
          </a:r>
          <a:r>
            <a:rPr kumimoji="1" lang="en-US" altLang="ja-JP" sz="1400"/>
            <a:t>y</a:t>
          </a:r>
          <a:r>
            <a:rPr kumimoji="1" lang="ja-JP" altLang="en-US" sz="1400"/>
            <a:t>軸。</a:t>
          </a:r>
          <a:endParaRPr kumimoji="1" lang="en-US" altLang="ja-JP" sz="1400"/>
        </a:p>
        <a:p>
          <a:r>
            <a:rPr kumimoji="1" lang="en-US" altLang="ja-JP" sz="1400"/>
            <a:t>GIS</a:t>
          </a:r>
          <a:r>
            <a:rPr kumimoji="1" lang="ja-JP" altLang="en-US" sz="1400"/>
            <a:t>では平面直角座標系の方に意味があるので，下方への</a:t>
          </a:r>
          <a:r>
            <a:rPr kumimoji="1" lang="en-US" altLang="ja-JP" sz="1400"/>
            <a:t>y</a:t>
          </a:r>
          <a:r>
            <a:rPr kumimoji="1" lang="ja-JP" altLang="en-US" sz="1400"/>
            <a:t>軸をマイナス値にすれば良い。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さて，</a:t>
          </a:r>
          <a:r>
            <a:rPr kumimoji="1" lang="en-US" altLang="ja-JP" sz="1400"/>
            <a:t>CS-I</a:t>
          </a:r>
          <a:r>
            <a:rPr kumimoji="1" lang="ja-JP" altLang="en-US" sz="1400"/>
            <a:t>の海洋上の第三の点は，画像相似三角形の陸域２点から伸びる二つに辺（</a:t>
          </a:r>
          <a:r>
            <a:rPr kumimoji="1" lang="en-US" altLang="ja-JP" sz="1400"/>
            <a:t>a-c, b-c</a:t>
          </a:r>
          <a:r>
            <a:rPr kumimoji="1" lang="ja-JP" altLang="en-US" sz="1400"/>
            <a:t>）の交点に対応している。一方，</a:t>
          </a:r>
          <a:r>
            <a:rPr kumimoji="1" lang="en-US" altLang="ja-JP" sz="1400"/>
            <a:t>CS-I</a:t>
          </a:r>
          <a:r>
            <a:rPr kumimoji="1" lang="ja-JP" altLang="en-US" sz="1400"/>
            <a:t>の海洋上の第三の点は，</a:t>
          </a:r>
          <a:r>
            <a:rPr kumimoji="1" lang="en-US" altLang="ja-JP" sz="1400"/>
            <a:t>A</a:t>
          </a:r>
          <a:r>
            <a:rPr kumimoji="1" lang="ja-JP" altLang="en-US" sz="1400"/>
            <a:t>と</a:t>
          </a:r>
          <a:r>
            <a:rPr kumimoji="1" lang="en-US" altLang="ja-JP" sz="1400"/>
            <a:t>B</a:t>
          </a:r>
          <a:r>
            <a:rPr kumimoji="1" lang="ja-JP" altLang="en-US" sz="1400"/>
            <a:t>を中心とする二つの円の交点に当たる。</a:t>
          </a:r>
          <a:r>
            <a:rPr kumimoji="1" lang="en-US" altLang="ja-JP" sz="1400"/>
            <a:t>CS-I</a:t>
          </a:r>
          <a:r>
            <a:rPr kumimoji="1" lang="ja-JP" altLang="en-US" sz="1400"/>
            <a:t>の陸域から伸びる二つの辺（</a:t>
          </a:r>
          <a:r>
            <a:rPr kumimoji="1" lang="en-US" altLang="ja-JP" sz="1400"/>
            <a:t>A-C, B-C</a:t>
          </a:r>
          <a:r>
            <a:rPr kumimoji="1" lang="ja-JP" altLang="en-US" sz="1400"/>
            <a:t>）の長さは，画像相似三角形の対応辺に三角形比を掛けると得られるので，円</a:t>
          </a:r>
          <a:r>
            <a:rPr kumimoji="1" lang="en-US" altLang="ja-JP" sz="1400"/>
            <a:t>A</a:t>
          </a:r>
          <a:r>
            <a:rPr kumimoji="1" lang="ja-JP" altLang="en-US" sz="1400"/>
            <a:t>と円</a:t>
          </a:r>
          <a:r>
            <a:rPr kumimoji="1" lang="en-US" altLang="ja-JP" sz="1400"/>
            <a:t>B</a:t>
          </a:r>
          <a:r>
            <a:rPr kumimoji="1" lang="ja-JP" altLang="en-US" sz="1400"/>
            <a:t>を次の連立方程式から得ることができる。</a:t>
          </a:r>
          <a:endParaRPr kumimoji="1" lang="en-US" altLang="ja-JP" sz="1400"/>
        </a:p>
        <a:p>
          <a:r>
            <a:rPr lang="ja-JP" alt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円の方程式は</a:t>
          </a:r>
        </a:p>
        <a:p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(x-x</a:t>
          </a:r>
          <a:r>
            <a:rPr lang="en-US" altLang="ja-JP" sz="14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)^2+(y-y</a:t>
          </a:r>
          <a:r>
            <a:rPr lang="en-US" altLang="ja-JP" sz="14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)^2-r</a:t>
          </a:r>
          <a:r>
            <a:rPr lang="en-US" altLang="ja-JP" sz="14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^2 = 0 …(1)</a:t>
          </a:r>
          <a:b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(x-x</a:t>
          </a:r>
          <a:r>
            <a:rPr lang="en-US" altLang="ja-JP" sz="14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)^2+(y-y</a:t>
          </a:r>
          <a:r>
            <a:rPr lang="en-US" altLang="ja-JP" sz="14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)^2-r</a:t>
          </a:r>
          <a:r>
            <a:rPr lang="en-US" altLang="ja-JP" sz="14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^2 = 0 …(2)</a:t>
          </a:r>
        </a:p>
        <a:p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(1)-(2):</a:t>
          </a:r>
        </a:p>
        <a:p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(2 x</a:t>
          </a:r>
          <a:r>
            <a:rPr lang="en-US" altLang="ja-JP" sz="14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-2 x</a:t>
          </a:r>
          <a:r>
            <a:rPr lang="en-US" altLang="ja-JP" sz="14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)x + (2 y</a:t>
          </a:r>
          <a:r>
            <a:rPr lang="en-US" altLang="ja-JP" sz="14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- 2 y</a:t>
          </a:r>
          <a:r>
            <a:rPr lang="en-US" altLang="ja-JP" sz="14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)y + (x</a:t>
          </a:r>
          <a:r>
            <a:rPr lang="en-US" altLang="ja-JP" sz="14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-x</a:t>
          </a:r>
          <a:r>
            <a:rPr lang="en-US" altLang="ja-JP" sz="14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)(x</a:t>
          </a:r>
          <a:r>
            <a:rPr lang="en-US" altLang="ja-JP" sz="14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+x</a:t>
          </a:r>
          <a:r>
            <a:rPr lang="en-US" altLang="ja-JP" sz="14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)+(y</a:t>
          </a:r>
          <a:r>
            <a:rPr lang="en-US" altLang="ja-JP" sz="14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-2)(y</a:t>
          </a:r>
          <a:r>
            <a:rPr lang="en-US" altLang="ja-JP" sz="14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+y</a:t>
          </a:r>
          <a:r>
            <a:rPr lang="en-US" altLang="ja-JP" sz="14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)-(r</a:t>
          </a:r>
          <a:r>
            <a:rPr lang="en-US" altLang="ja-JP" sz="14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-r</a:t>
          </a:r>
          <a:r>
            <a:rPr lang="en-US" altLang="ja-JP" sz="14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)(r</a:t>
          </a:r>
          <a:r>
            <a:rPr lang="en-US" altLang="ja-JP" sz="14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+r</a:t>
          </a:r>
          <a:r>
            <a:rPr lang="en-US" altLang="ja-JP" sz="14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 = 0 …(3)</a:t>
          </a:r>
        </a:p>
        <a:p>
          <a:r>
            <a:rPr lang="ja-JP" alt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これは円と円の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つの交点を通る直線になっているので、円と直線の交点の問題に帰着できる。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(3)</a:t>
          </a:r>
          <a:r>
            <a:rPr lang="ja-JP" alt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の係数を</a:t>
          </a:r>
        </a:p>
        <a:p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= 2(x</a:t>
          </a:r>
          <a:r>
            <a:rPr lang="en-US" altLang="ja-JP" sz="14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-x</a:t>
          </a:r>
          <a:r>
            <a:rPr lang="en-US" altLang="ja-JP" sz="14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 = 2(y</a:t>
          </a:r>
          <a:r>
            <a:rPr lang="en-US" altLang="ja-JP" sz="14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-y</a:t>
          </a:r>
          <a:r>
            <a:rPr lang="en-US" altLang="ja-JP" sz="14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 = (x</a:t>
          </a:r>
          <a:r>
            <a:rPr lang="en-US" altLang="ja-JP" sz="14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-x</a:t>
          </a:r>
          <a:r>
            <a:rPr lang="en-US" altLang="ja-JP" sz="14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)(x</a:t>
          </a:r>
          <a:r>
            <a:rPr lang="en-US" altLang="ja-JP" sz="14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+x</a:t>
          </a:r>
          <a:r>
            <a:rPr lang="en-US" altLang="ja-JP" sz="14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)+(y</a:t>
          </a:r>
          <a:r>
            <a:rPr lang="en-US" altLang="ja-JP" sz="14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-y</a:t>
          </a:r>
          <a:r>
            <a:rPr lang="en-US" altLang="ja-JP" sz="14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)(y</a:t>
          </a:r>
          <a:r>
            <a:rPr lang="en-US" altLang="ja-JP" sz="14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+y</a:t>
          </a:r>
          <a:r>
            <a:rPr lang="en-US" altLang="ja-JP" sz="14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)-(r</a:t>
          </a:r>
          <a:r>
            <a:rPr lang="en-US" altLang="ja-JP" sz="14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-r</a:t>
          </a:r>
          <a:r>
            <a:rPr lang="en-US" altLang="ja-JP" sz="14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)(r</a:t>
          </a:r>
          <a:r>
            <a:rPr lang="en-US" altLang="ja-JP" sz="14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+r</a:t>
          </a:r>
          <a:r>
            <a:rPr lang="en-US" altLang="ja-JP" sz="14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r>
            <a:rPr lang="ja-JP" alt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と計算しておくと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ax+by+c = 0</a:t>
          </a:r>
          <a:r>
            <a:rPr lang="ja-JP" alt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の形になる。</a:t>
          </a:r>
        </a:p>
        <a:p>
          <a:endParaRPr kumimoji="1" lang="en-US" altLang="ja-JP" sz="1400"/>
        </a:p>
        <a:p>
          <a:r>
            <a:rPr lang="ja-JP" alt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直線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ax+by+c=0</a:t>
          </a:r>
          <a:r>
            <a:rPr lang="ja-JP" alt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と、中心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(x</a:t>
          </a:r>
          <a:r>
            <a:rPr lang="en-US" altLang="ja-JP" sz="14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,y</a:t>
          </a:r>
          <a:r>
            <a:rPr lang="en-US" altLang="ja-JP" sz="1400" b="0" i="0" u="none" strike="noStrike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で半径</a:t>
          </a:r>
          <a:r>
            <a:rPr lang="en-US" altLang="ja-JP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ja-JP" altLang="en-US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の円の交点。</a:t>
          </a:r>
          <a:endParaRPr kumimoji="1" lang="en-US" altLang="ja-JP" sz="1400"/>
        </a:p>
      </xdr:txBody>
    </xdr:sp>
    <xdr:clientData/>
  </xdr:oneCellAnchor>
  <xdr:twoCellAnchor>
    <xdr:from>
      <xdr:col>8</xdr:col>
      <xdr:colOff>12700</xdr:colOff>
      <xdr:row>14</xdr:row>
      <xdr:rowOff>177800</xdr:rowOff>
    </xdr:from>
    <xdr:to>
      <xdr:col>11</xdr:col>
      <xdr:colOff>609600</xdr:colOff>
      <xdr:row>37</xdr:row>
      <xdr:rowOff>139700</xdr:rowOff>
    </xdr:to>
    <xdr:sp macro="" textlink="">
      <xdr:nvSpPr>
        <xdr:cNvPr id="3" name="テキスト ボックス 2"/>
        <xdr:cNvSpPr txBox="1"/>
      </xdr:nvSpPr>
      <xdr:spPr>
        <a:xfrm>
          <a:off x="9385300" y="4013200"/>
          <a:ext cx="3987800" cy="580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CS-I</a:t>
          </a:r>
          <a:r>
            <a:rPr kumimoji="1" lang="ja-JP" altLang="en-US" sz="1400"/>
            <a:t>での</a:t>
          </a:r>
          <a:endParaRPr kumimoji="1" lang="en-US" altLang="ja-JP" sz="1400"/>
        </a:p>
        <a:p>
          <a:r>
            <a:rPr kumimoji="1" lang="en-US" altLang="ja-JP" sz="1400"/>
            <a:t>A</a:t>
          </a:r>
          <a:r>
            <a:rPr kumimoji="1" lang="ja-JP" altLang="en-US" sz="1400"/>
            <a:t>を中心とする円：</a:t>
          </a:r>
          <a:endParaRPr kumimoji="1" lang="en-US" altLang="ja-JP" sz="1400"/>
        </a:p>
        <a:p>
          <a:r>
            <a:rPr kumimoji="1" lang="ja-JP" altLang="en-US" sz="1400"/>
            <a:t>中心は，</a:t>
          </a:r>
          <a:r>
            <a:rPr lang="tr-TR" altLang="ja-JP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-96338.11268</a:t>
          </a:r>
          <a:r>
            <a:rPr lang="tr-TR" altLang="ja-JP" sz="1400"/>
            <a:t>   </a:t>
          </a:r>
          <a:r>
            <a:rPr lang="tr-TR" altLang="ja-JP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-624711.1096</a:t>
          </a:r>
          <a:r>
            <a:rPr lang="tr-TR" altLang="ja-JP" sz="1400"/>
            <a:t> </a:t>
          </a:r>
        </a:p>
        <a:p>
          <a:r>
            <a:rPr kumimoji="1" lang="ja-JP" altLang="en-US" sz="1400"/>
            <a:t>半径は，</a:t>
          </a:r>
          <a:r>
            <a:rPr lang="is-IS" altLang="ja-JP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2791.419019</a:t>
          </a:r>
          <a:r>
            <a:rPr lang="is-IS" altLang="ja-JP" sz="1400"/>
            <a:t> </a:t>
          </a:r>
        </a:p>
        <a:p>
          <a:endParaRPr lang="is-IS" altLang="ja-JP" sz="1400"/>
        </a:p>
        <a:p>
          <a:r>
            <a:rPr kumimoji="1" lang="en-US" altLang="ja-JP" sz="1400"/>
            <a:t>B</a:t>
          </a:r>
          <a:r>
            <a:rPr kumimoji="1" lang="ja-JP" altLang="en-US" sz="1400"/>
            <a:t>を中心とする円：</a:t>
          </a:r>
          <a:endParaRPr kumimoji="1" lang="en-US" altLang="ja-JP" sz="1400"/>
        </a:p>
        <a:p>
          <a:r>
            <a:rPr kumimoji="1" lang="ja-JP" altLang="en-US" sz="1400"/>
            <a:t>中心は，</a:t>
          </a:r>
          <a:r>
            <a:rPr lang="is-IS" altLang="ja-JP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-95065.37975  </a:t>
          </a:r>
          <a:r>
            <a:rPr lang="is-IS" altLang="ja-JP" sz="1400"/>
            <a:t> </a:t>
          </a:r>
          <a:r>
            <a:rPr lang="is-IS" altLang="ja-JP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-626763.2681</a:t>
          </a:r>
          <a:r>
            <a:rPr lang="is-IS" altLang="ja-JP" sz="1400"/>
            <a:t> </a:t>
          </a:r>
        </a:p>
        <a:p>
          <a:r>
            <a:rPr kumimoji="1" lang="ja-JP" altLang="en-US" sz="1400"/>
            <a:t>半径は，</a:t>
          </a:r>
          <a:r>
            <a:rPr lang="hr-HR" altLang="ja-JP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2354.895701</a:t>
          </a:r>
          <a:r>
            <a:rPr lang="hr-HR" altLang="ja-JP" sz="1400"/>
            <a:t> </a:t>
          </a:r>
          <a:endParaRPr lang="is-IS" altLang="ja-JP" sz="1400"/>
        </a:p>
        <a:p>
          <a:endParaRPr lang="is-IS" altLang="ja-JP" sz="1400"/>
        </a:p>
        <a:p>
          <a:r>
            <a:rPr lang="en-US" altLang="ja-JP" sz="1400"/>
            <a:t>http://www.asakaze.net/webcalc/webcalc_p12.asp</a:t>
          </a:r>
          <a:endParaRPr lang="is-IS" altLang="ja-JP" sz="1400"/>
        </a:p>
        <a:p>
          <a:endParaRPr lang="is-IS" altLang="ja-JP" sz="1400"/>
        </a:p>
        <a:p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計算結果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円の半径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Ｒ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2791.419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Ｒ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2354.896</a:t>
          </a:r>
        </a:p>
        <a:p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Ａ点→Ｂ点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方向角：</a:t>
          </a:r>
          <a:r>
            <a:rPr lang="en-US" altLang="ja-JP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301.4825</a:t>
          </a:r>
          <a:endParaRPr lang="ja-JP" alt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距離：</a:t>
          </a:r>
          <a:r>
            <a:rPr lang="en-US" altLang="ja-JP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2414.789</a:t>
          </a:r>
        </a:p>
        <a:p>
          <a:endParaRPr lang="ja-JP" alt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交点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Ｘ</a:t>
          </a:r>
          <a:r>
            <a:rPr lang="en-US" altLang="ja-JP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Ｙ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Ａへの方向角</a:t>
          </a:r>
        </a:p>
        <a:p>
          <a:endParaRPr lang="ja-JP" alt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Ｐ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n-US" altLang="ja-JP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-93557.332	-624954.587	174.5946</a:t>
          </a:r>
          <a:br>
            <a:rPr lang="en-US" altLang="ja-JP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US" altLang="ja-JP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Ｑ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n-US" altLang="ja-JP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-97355.836	-627310.390</a:t>
          </a:r>
          <a:r>
            <a:rPr lang="en-US" altLang="ja-JP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68.3704</a:t>
          </a:r>
          <a:br>
            <a:rPr lang="en-US" altLang="ja-JP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US" altLang="ja-JP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注記　Ｐ，Ｑ：円と円の交点</a:t>
          </a: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方向角は、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altLang="ja-JP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110.4011 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であれば、</a:t>
          </a:r>
          <a:r>
            <a:rPr lang="ja-JP" alt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altLang="ja-JP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110 °40 ′11 ″ 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を意味する。</a:t>
          </a:r>
        </a:p>
        <a:p>
          <a:endParaRPr lang="is-IS" altLang="ja-JP" sz="1400"/>
        </a:p>
        <a:p>
          <a:endParaRPr lang="is-IS" altLang="ja-JP" sz="1400"/>
        </a:p>
        <a:p>
          <a:endParaRPr lang="is-IS" altLang="ja-JP" sz="1400"/>
        </a:p>
        <a:p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7" workbookViewId="0">
      <selection activeCell="K11" sqref="K11"/>
    </sheetView>
  </sheetViews>
  <sheetFormatPr baseColWidth="12" defaultRowHeight="20" x14ac:dyDescent="0.3"/>
  <cols>
    <col min="2" max="2" width="3.85546875" customWidth="1"/>
    <col min="3" max="3" width="13.140625" customWidth="1"/>
    <col min="4" max="4" width="13.5703125" customWidth="1"/>
    <col min="5" max="5" width="15.5703125" customWidth="1"/>
    <col min="6" max="6" width="14.28515625" customWidth="1"/>
    <col min="7" max="8" width="16.140625" customWidth="1"/>
  </cols>
  <sheetData>
    <row r="1" spans="1:14" ht="21" thickBot="1" x14ac:dyDescent="0.35">
      <c r="A1" s="3"/>
      <c r="B1" s="3" t="s">
        <v>9</v>
      </c>
      <c r="C1" s="3"/>
      <c r="D1" s="3"/>
      <c r="E1" s="3" t="s">
        <v>8</v>
      </c>
      <c r="F1" s="3" t="s">
        <v>18</v>
      </c>
      <c r="G1" s="4" t="s">
        <v>19</v>
      </c>
      <c r="H1" s="4"/>
    </row>
    <row r="2" spans="1:14" ht="21" thickTop="1" x14ac:dyDescent="0.3">
      <c r="A2" s="5" t="s">
        <v>0</v>
      </c>
      <c r="B2" s="5"/>
      <c r="C2" s="5" t="s">
        <v>4</v>
      </c>
      <c r="D2" s="5" t="s">
        <v>5</v>
      </c>
      <c r="E2" s="5" t="s">
        <v>20</v>
      </c>
      <c r="F2" s="5"/>
      <c r="G2" s="5" t="s">
        <v>22</v>
      </c>
      <c r="H2" s="5" t="s">
        <v>23</v>
      </c>
      <c r="I2" s="11"/>
      <c r="J2" s="12" t="s">
        <v>28</v>
      </c>
      <c r="K2" s="13" t="s">
        <v>29</v>
      </c>
      <c r="L2" s="11" t="s">
        <v>30</v>
      </c>
      <c r="M2" s="11" t="s">
        <v>31</v>
      </c>
      <c r="N2" s="11" t="s">
        <v>32</v>
      </c>
    </row>
    <row r="3" spans="1:14" ht="21" thickBot="1" x14ac:dyDescent="0.35">
      <c r="A3" t="s">
        <v>1</v>
      </c>
      <c r="B3" t="s">
        <v>10</v>
      </c>
      <c r="C3">
        <v>225</v>
      </c>
      <c r="D3">
        <v>-98</v>
      </c>
      <c r="E3">
        <f>SQRT((C3-C4)^2+(D3-D4)^2)</f>
        <v>1086.1178573248853</v>
      </c>
      <c r="I3" s="14"/>
      <c r="J3" s="14" t="s">
        <v>33</v>
      </c>
      <c r="K3" s="15"/>
      <c r="L3" s="14"/>
      <c r="M3" s="14"/>
      <c r="N3" s="14"/>
    </row>
    <row r="4" spans="1:14" x14ac:dyDescent="0.3">
      <c r="A4" t="s">
        <v>2</v>
      </c>
      <c r="B4" t="s">
        <v>11</v>
      </c>
      <c r="C4">
        <v>1311</v>
      </c>
      <c r="D4">
        <v>-82</v>
      </c>
      <c r="I4" s="16" t="s">
        <v>34</v>
      </c>
      <c r="J4" s="16"/>
      <c r="K4" s="17">
        <v>-624711.10955699999</v>
      </c>
      <c r="L4" s="16" t="s">
        <v>30</v>
      </c>
      <c r="M4" s="16">
        <v>-96338.112678899997</v>
      </c>
      <c r="N4" s="16" t="str">
        <f>CONCATENATE(K4,L4,M4)</f>
        <v>-624711.109557&amp;-96338.1126789</v>
      </c>
    </row>
    <row r="5" spans="1:14" x14ac:dyDescent="0.3">
      <c r="A5" t="s">
        <v>3</v>
      </c>
      <c r="B5" t="s">
        <v>12</v>
      </c>
      <c r="C5" s="1">
        <v>992</v>
      </c>
      <c r="D5">
        <v>-1092</v>
      </c>
      <c r="G5">
        <f>SQRT((C3-C5)^2+(D3-D5)^2)</f>
        <v>1255.5178214585408</v>
      </c>
      <c r="H5">
        <f>SQRT((C4-C5)^2+(D4-D5)^2)</f>
        <v>1059.1793993464942</v>
      </c>
      <c r="I5" s="16" t="s">
        <v>2</v>
      </c>
      <c r="J5" s="16"/>
      <c r="K5" s="17">
        <v>-626763.26807400002</v>
      </c>
      <c r="L5" s="16" t="s">
        <v>30</v>
      </c>
      <c r="M5" s="16">
        <v>-95065.379752099994</v>
      </c>
      <c r="N5" s="16" t="str">
        <f t="shared" ref="N5:N6" si="0">CONCATENATE(K5,L5,M5)</f>
        <v>-626763.268074&amp;-95065.3797521</v>
      </c>
    </row>
    <row r="6" spans="1:14" x14ac:dyDescent="0.3">
      <c r="I6" s="16" t="s">
        <v>35</v>
      </c>
      <c r="J6" s="16"/>
      <c r="K6" s="17">
        <v>-627310.39</v>
      </c>
      <c r="L6" s="16" t="s">
        <v>30</v>
      </c>
      <c r="M6" s="16">
        <v>-97355.835999999996</v>
      </c>
      <c r="N6" s="16" t="str">
        <f t="shared" si="0"/>
        <v>-627310.39&amp;-97355.836</v>
      </c>
    </row>
    <row r="7" spans="1:14" x14ac:dyDescent="0.3">
      <c r="A7" s="6" t="s">
        <v>24</v>
      </c>
      <c r="B7" s="6"/>
      <c r="C7" s="6" t="s">
        <v>6</v>
      </c>
      <c r="D7" s="6" t="s">
        <v>7</v>
      </c>
      <c r="E7" s="6" t="s">
        <v>21</v>
      </c>
      <c r="F7" s="6"/>
      <c r="G7" s="6" t="s">
        <v>25</v>
      </c>
      <c r="H7" s="6" t="s">
        <v>26</v>
      </c>
    </row>
    <row r="8" spans="1:14" x14ac:dyDescent="0.3">
      <c r="A8" t="s">
        <v>1</v>
      </c>
      <c r="B8" t="s">
        <v>13</v>
      </c>
      <c r="C8">
        <v>-96338.112678899997</v>
      </c>
      <c r="D8">
        <v>-624711.10955699999</v>
      </c>
      <c r="E8">
        <f>SQRT((C8-C9)^2+(D8-D9)^2)</f>
        <v>2414.7885377102225</v>
      </c>
    </row>
    <row r="9" spans="1:14" x14ac:dyDescent="0.3">
      <c r="A9" t="s">
        <v>2</v>
      </c>
      <c r="B9" t="s">
        <v>14</v>
      </c>
      <c r="C9">
        <v>-95065.379752099994</v>
      </c>
      <c r="D9">
        <v>-626763.26807400002</v>
      </c>
    </row>
    <row r="10" spans="1:14" ht="21" thickBot="1" x14ac:dyDescent="0.35">
      <c r="A10" t="s">
        <v>3</v>
      </c>
      <c r="B10" t="s">
        <v>15</v>
      </c>
      <c r="C10" t="s">
        <v>16</v>
      </c>
      <c r="D10" t="s">
        <v>17</v>
      </c>
      <c r="G10" s="2">
        <f>G5*F12</f>
        <v>2791.4190193100776</v>
      </c>
      <c r="H10" s="2">
        <f>H5*F12</f>
        <v>2354.8957009327964</v>
      </c>
    </row>
    <row r="11" spans="1:14" ht="21" thickBot="1" x14ac:dyDescent="0.35">
      <c r="A11" t="s">
        <v>27</v>
      </c>
      <c r="C11" s="9">
        <v>-97355.835999999996</v>
      </c>
      <c r="D11" s="10">
        <v>-627310.39</v>
      </c>
    </row>
    <row r="12" spans="1:14" x14ac:dyDescent="0.3">
      <c r="A12" s="6" t="s">
        <v>18</v>
      </c>
      <c r="B12" s="6"/>
      <c r="C12" s="8"/>
      <c r="D12" s="8"/>
      <c r="E12" s="6"/>
      <c r="F12" s="7">
        <f>E8/E3</f>
        <v>2.2233209052080785</v>
      </c>
    </row>
  </sheetData>
  <mergeCells count="1">
    <mergeCell ref="G1:H1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motoharu</dc:creator>
  <cp:lastModifiedBy>motoharu</cp:lastModifiedBy>
  <dcterms:created xsi:type="dcterms:W3CDTF">2018-10-22T15:53:10Z</dcterms:created>
  <dcterms:modified xsi:type="dcterms:W3CDTF">2018-10-23T13:25:20Z</dcterms:modified>
</cp:coreProperties>
</file>